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UNICAÇÃO\ELDIZA - RECEITAS E DESPESAS\2025\RECEITAS E DESPESAS 2025\"/>
    </mc:Choice>
  </mc:AlternateContent>
  <xr:revisionPtr revIDLastSave="0" documentId="13_ncr:1_{7BA82285-9BE8-4E06-9B3C-EBDE48CD3F7C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ABRIL" sheetId="28" r:id="rId1"/>
  </sheets>
  <definedNames>
    <definedName name="_xlnm.Print_Area" localSheetId="0">ABRIL!$A$1:$K$30</definedName>
  </definedNames>
  <calcPr calcId="191029"/>
</workbook>
</file>

<file path=xl/calcChain.xml><?xml version="1.0" encoding="utf-8"?>
<calcChain xmlns="http://schemas.openxmlformats.org/spreadsheetml/2006/main">
  <c r="K28" i="28" l="1"/>
  <c r="K26" i="28"/>
  <c r="B9" i="28"/>
  <c r="K25" i="28"/>
  <c r="K11" i="28"/>
  <c r="K12" i="28"/>
  <c r="K13" i="28"/>
  <c r="J4" i="28" l="1"/>
  <c r="B4" i="28"/>
  <c r="C4" i="28"/>
  <c r="D4" i="28"/>
  <c r="E4" i="28"/>
  <c r="F4" i="28"/>
  <c r="G4" i="28"/>
  <c r="H4" i="28"/>
  <c r="K10" i="28"/>
  <c r="K20" i="28"/>
  <c r="K24" i="28" l="1"/>
  <c r="K22" i="28"/>
  <c r="K21" i="28"/>
  <c r="K19" i="28"/>
  <c r="K18" i="28"/>
  <c r="K17" i="28"/>
  <c r="I15" i="28"/>
  <c r="H15" i="28"/>
  <c r="J15" i="28"/>
  <c r="F15" i="28"/>
  <c r="D15" i="28"/>
  <c r="C15" i="28"/>
  <c r="B15" i="28"/>
  <c r="I9" i="28"/>
  <c r="F9" i="28"/>
  <c r="J9" i="28"/>
  <c r="H9" i="28"/>
  <c r="G9" i="28"/>
  <c r="D9" i="28"/>
  <c r="C9" i="28"/>
  <c r="I4" i="28"/>
  <c r="K23" i="28" l="1"/>
  <c r="H28" i="28"/>
  <c r="H30" i="28" s="1"/>
  <c r="D30" i="28"/>
  <c r="F30" i="28"/>
  <c r="B28" i="28"/>
  <c r="B30" i="28" s="1"/>
  <c r="K4" i="28"/>
  <c r="I28" i="28"/>
  <c r="I30" i="28" s="1"/>
  <c r="C30" i="28"/>
  <c r="K16" i="28"/>
  <c r="J30" i="28"/>
  <c r="E9" i="28"/>
  <c r="E15" i="28"/>
  <c r="G15" i="28"/>
  <c r="G30" i="28" s="1"/>
  <c r="E30" i="28" l="1"/>
  <c r="K9" i="28"/>
  <c r="K15" i="28"/>
  <c r="K30" i="28" l="1"/>
  <c r="K6" i="28" l="1"/>
  <c r="K7" i="28"/>
  <c r="K8" i="28"/>
  <c r="K5" i="28"/>
</calcChain>
</file>

<file path=xl/sharedStrings.xml><?xml version="1.0" encoding="utf-8"?>
<sst xmlns="http://schemas.openxmlformats.org/spreadsheetml/2006/main" count="27" uniqueCount="27">
  <si>
    <t>TOTAL</t>
  </si>
  <si>
    <t>RECEITAS OPERACIONAIS</t>
  </si>
  <si>
    <t>DESPESAS OPERACIONAIS</t>
  </si>
  <si>
    <t xml:space="preserve">   Despesas Administrativas</t>
  </si>
  <si>
    <t xml:space="preserve">   Despesas Financeiras</t>
  </si>
  <si>
    <t xml:space="preserve">   Despesas Tributárias</t>
  </si>
  <si>
    <t xml:space="preserve">   Receitas Diversas</t>
  </si>
  <si>
    <t>RESULTADO OPERACIONAL</t>
  </si>
  <si>
    <t xml:space="preserve">   Receita de Serviços</t>
  </si>
  <si>
    <t xml:space="preserve">                      CONTAS</t>
  </si>
  <si>
    <t>LUCRO (PREJUÍZO) DO MÊS</t>
  </si>
  <si>
    <t>RECEITAS NÃO OPERAC.</t>
  </si>
  <si>
    <t xml:space="preserve">   Desp. de Serviços PJ e PF</t>
  </si>
  <si>
    <t xml:space="preserve">   Depreciação e Amortização</t>
  </si>
  <si>
    <t xml:space="preserve">   Despesas c/ Pessoal</t>
  </si>
  <si>
    <t xml:space="preserve">   Encargos Sociais</t>
  </si>
  <si>
    <t xml:space="preserve">   Receita Aplic. Financeiras</t>
  </si>
  <si>
    <t xml:space="preserve">   Receita c/ Part.Societária</t>
  </si>
  <si>
    <t xml:space="preserve">   Equivalência Patrimonial</t>
  </si>
  <si>
    <t xml:space="preserve">   Equivalencia Patrimonial (-)</t>
  </si>
  <si>
    <t xml:space="preserve">   Amortização de Convênios</t>
  </si>
  <si>
    <t xml:space="preserve">   Contrib. Estado p/ Custeio</t>
  </si>
  <si>
    <t xml:space="preserve">   Doações Recebidas</t>
  </si>
  <si>
    <t xml:space="preserve">      DEMONSTRAÇÃO DO RESULTADO MENSAL DO EXERCÍCIO DE 2025</t>
  </si>
  <si>
    <t>DESPESAS NÃO OPERACIONAIS</t>
  </si>
  <si>
    <t xml:space="preserve">   Doações de Bens Movéis</t>
  </si>
  <si>
    <t xml:space="preserve">   Doações de Bens do Imobilizado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</si>
</sst>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" fontId="2" fillId="0" borderId="1" xfId="0" applyNumberFormat="1" applyFont="1" applyBorder="1"/>
    <xf numFmtId="4" fontId="2" fillId="0" borderId="0" xfId="0" applyNumberFormat="1" applyFont="1"/>
    <xf numFmtId="0" fontId="3" fillId="0" borderId="3" xfId="0" applyFont="1" applyBorder="1"/>
    <xf numFmtId="0" fontId="2" fillId="0" borderId="0" xfId="0" applyFont="1"/>
    <xf numFmtId="4" fontId="5" fillId="0" borderId="0" xfId="0" applyNumberFormat="1" applyFont="1"/>
    <xf numFmtId="164" fontId="0" fillId="0" borderId="0" xfId="1" applyFont="1"/>
    <xf numFmtId="4" fontId="6" fillId="0" borderId="0" xfId="0" applyNumberFormat="1" applyFont="1"/>
    <xf numFmtId="0" fontId="3" fillId="0" borderId="6" xfId="0" applyFont="1" applyBorder="1"/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7" xfId="0" applyFont="1" applyBorder="1"/>
    <xf numFmtId="14" fontId="2" fillId="0" borderId="0" xfId="0" applyNumberFormat="1" applyFont="1"/>
    <xf numFmtId="4" fontId="5" fillId="0" borderId="8" xfId="0" applyNumberFormat="1" applyFont="1" applyBorder="1"/>
    <xf numFmtId="4" fontId="2" fillId="0" borderId="8" xfId="0" applyNumberFormat="1" applyFont="1" applyBorder="1"/>
    <xf numFmtId="4" fontId="7" fillId="0" borderId="9" xfId="0" applyNumberFormat="1" applyFont="1" applyBorder="1"/>
    <xf numFmtId="4" fontId="5" fillId="0" borderId="12" xfId="0" applyNumberFormat="1" applyFont="1" applyBorder="1"/>
    <xf numFmtId="39" fontId="2" fillId="0" borderId="8" xfId="1" applyNumberFormat="1" applyFont="1" applyBorder="1" applyAlignment="1">
      <alignment horizontal="right"/>
    </xf>
    <xf numFmtId="164" fontId="2" fillId="0" borderId="8" xfId="1" applyFont="1" applyBorder="1" applyAlignment="1">
      <alignment horizontal="right"/>
    </xf>
    <xf numFmtId="164" fontId="2" fillId="0" borderId="8" xfId="1" applyFont="1" applyBorder="1" applyAlignment="1"/>
    <xf numFmtId="4" fontId="2" fillId="0" borderId="11" xfId="0" applyNumberFormat="1" applyFont="1" applyBorder="1"/>
    <xf numFmtId="164" fontId="2" fillId="0" borderId="11" xfId="1" applyFont="1" applyBorder="1" applyAlignment="1">
      <alignment horizontal="right"/>
    </xf>
    <xf numFmtId="4" fontId="7" fillId="0" borderId="2" xfId="0" applyNumberFormat="1" applyFont="1" applyBorder="1"/>
    <xf numFmtId="164" fontId="2" fillId="0" borderId="0" xfId="1" applyFont="1"/>
    <xf numFmtId="0" fontId="4" fillId="0" borderId="0" xfId="0" applyFont="1" applyAlignment="1">
      <alignment vertical="center" wrapText="1"/>
    </xf>
    <xf numFmtId="164" fontId="2" fillId="0" borderId="0" xfId="1" applyFont="1" applyBorder="1"/>
    <xf numFmtId="164" fontId="5" fillId="0" borderId="0" xfId="1" applyFont="1" applyBorder="1"/>
    <xf numFmtId="164" fontId="2" fillId="0" borderId="8" xfId="1" applyFont="1" applyBorder="1"/>
    <xf numFmtId="14" fontId="3" fillId="0" borderId="9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" fontId="3" fillId="0" borderId="8" xfId="0" applyNumberFormat="1" applyFont="1" applyBorder="1"/>
    <xf numFmtId="4" fontId="3" fillId="0" borderId="0" xfId="0" applyNumberFormat="1" applyFont="1"/>
    <xf numFmtId="4" fontId="3" fillId="0" borderId="7" xfId="0" applyNumberFormat="1" applyFont="1" applyBorder="1"/>
    <xf numFmtId="14" fontId="3" fillId="0" borderId="4" xfId="0" applyNumberFormat="1" applyFont="1" applyBorder="1" applyAlignment="1">
      <alignment horizontal="center"/>
    </xf>
    <xf numFmtId="4" fontId="4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vertical="center" wrapText="1"/>
    </xf>
    <xf numFmtId="4" fontId="2" fillId="0" borderId="2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164" fontId="2" fillId="0" borderId="1" xfId="1" applyFont="1" applyBorder="1"/>
    <xf numFmtId="164" fontId="2" fillId="0" borderId="2" xfId="1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tabSelected="1" topLeftCell="A19" zoomScale="130" zoomScaleNormal="130" workbookViewId="0">
      <selection activeCell="C35" sqref="C35"/>
    </sheetView>
  </sheetViews>
  <sheetFormatPr defaultColWidth="10.5703125" defaultRowHeight="12.75" x14ac:dyDescent="0.2"/>
  <cols>
    <col min="1" max="1" width="25.140625" bestFit="1" customWidth="1"/>
    <col min="2" max="2" width="11.140625" customWidth="1"/>
    <col min="3" max="3" width="10" customWidth="1"/>
    <col min="4" max="4" width="11.7109375" customWidth="1"/>
    <col min="5" max="5" width="10" customWidth="1"/>
    <col min="6" max="6" width="11.140625" customWidth="1"/>
    <col min="7" max="7" width="10.5703125" customWidth="1"/>
    <col min="8" max="8" width="11.140625" customWidth="1"/>
    <col min="9" max="9" width="10.85546875" customWidth="1"/>
    <col min="10" max="10" width="11.7109375" customWidth="1"/>
    <col min="11" max="11" width="12" bestFit="1" customWidth="1"/>
    <col min="12" max="12" width="13" bestFit="1" customWidth="1"/>
    <col min="13" max="13" width="10.85546875" bestFit="1" customWidth="1"/>
  </cols>
  <sheetData>
    <row r="1" spans="1:15" ht="12.75" customHeight="1" x14ac:dyDescent="0.2">
      <c r="A1" s="46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26"/>
      <c r="M1" s="26"/>
      <c r="N1" s="26"/>
      <c r="O1" s="26"/>
    </row>
    <row r="2" spans="1:15" ht="13.5" customHeight="1" thickBot="1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5" ht="13.5" thickBot="1" x14ac:dyDescent="0.25">
      <c r="A3" s="3" t="s">
        <v>9</v>
      </c>
      <c r="B3" s="35">
        <v>45777</v>
      </c>
      <c r="C3" s="35">
        <v>45808</v>
      </c>
      <c r="D3" s="31">
        <v>45838</v>
      </c>
      <c r="E3" s="35">
        <v>45869</v>
      </c>
      <c r="F3" s="35">
        <v>45900</v>
      </c>
      <c r="G3" s="31">
        <v>45930</v>
      </c>
      <c r="H3" s="35">
        <v>45961</v>
      </c>
      <c r="I3" s="35">
        <v>45991</v>
      </c>
      <c r="J3" s="31">
        <v>46022</v>
      </c>
      <c r="K3" s="30" t="s">
        <v>0</v>
      </c>
      <c r="L3" s="14"/>
      <c r="M3" s="37"/>
      <c r="N3" s="37"/>
      <c r="O3" s="38"/>
    </row>
    <row r="4" spans="1:15" x14ac:dyDescent="0.2">
      <c r="A4" s="8" t="s">
        <v>1</v>
      </c>
      <c r="B4" s="18">
        <f t="shared" ref="B4:H4" si="0">B5</f>
        <v>0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 t="shared" si="0"/>
        <v>0</v>
      </c>
      <c r="H4" s="18">
        <f t="shared" si="0"/>
        <v>0</v>
      </c>
      <c r="I4" s="18">
        <f>SUM(I5:I8)</f>
        <v>0</v>
      </c>
      <c r="J4" s="18">
        <f>SUM(J5:J8)</f>
        <v>0</v>
      </c>
      <c r="K4" s="15">
        <f>SUM(B4:J4)</f>
        <v>0</v>
      </c>
      <c r="L4" s="5"/>
      <c r="M4" s="5"/>
      <c r="N4" s="5"/>
      <c r="O4" s="5"/>
    </row>
    <row r="5" spans="1:15" x14ac:dyDescent="0.2">
      <c r="A5" s="9" t="s">
        <v>8</v>
      </c>
      <c r="B5" s="20">
        <v>0</v>
      </c>
      <c r="C5" s="16"/>
      <c r="D5" s="16"/>
      <c r="E5" s="16"/>
      <c r="F5" s="16"/>
      <c r="G5" s="16"/>
      <c r="H5" s="16"/>
      <c r="I5" s="16"/>
      <c r="J5" s="2"/>
      <c r="K5" s="29">
        <f ca="1">SUM(B5:K5)</f>
        <v>0</v>
      </c>
      <c r="L5" s="2"/>
      <c r="M5" s="2"/>
      <c r="N5" s="2"/>
      <c r="O5" s="2"/>
    </row>
    <row r="6" spans="1:15" x14ac:dyDescent="0.2">
      <c r="A6" s="9" t="s">
        <v>17</v>
      </c>
      <c r="B6" s="20">
        <v>0</v>
      </c>
      <c r="C6" s="16"/>
      <c r="D6" s="16"/>
      <c r="E6" s="16"/>
      <c r="F6" s="16"/>
      <c r="G6" s="16"/>
      <c r="H6" s="16"/>
      <c r="I6" s="16"/>
      <c r="J6" s="2"/>
      <c r="K6" s="29">
        <f ca="1">SUM(B6:K6)</f>
        <v>0</v>
      </c>
      <c r="L6" s="2"/>
      <c r="M6" s="2"/>
      <c r="N6" s="2"/>
      <c r="O6" s="2"/>
    </row>
    <row r="7" spans="1:15" x14ac:dyDescent="0.2">
      <c r="A7" s="9" t="s">
        <v>22</v>
      </c>
      <c r="B7" s="20">
        <v>0</v>
      </c>
      <c r="C7" s="16"/>
      <c r="D7" s="16"/>
      <c r="E7" s="16"/>
      <c r="F7" s="16"/>
      <c r="G7" s="16"/>
      <c r="H7" s="16"/>
      <c r="I7" s="16"/>
      <c r="J7" s="2"/>
      <c r="K7" s="29">
        <f ca="1">SUM(B7:K7)</f>
        <v>0</v>
      </c>
      <c r="L7" s="2"/>
      <c r="M7" s="2"/>
      <c r="N7" s="2"/>
      <c r="O7" s="2"/>
    </row>
    <row r="8" spans="1:15" x14ac:dyDescent="0.2">
      <c r="A8" s="10" t="s">
        <v>18</v>
      </c>
      <c r="B8" s="20">
        <v>0</v>
      </c>
      <c r="C8" s="16"/>
      <c r="D8" s="16"/>
      <c r="E8" s="16"/>
      <c r="F8" s="16"/>
      <c r="G8" s="16"/>
      <c r="H8" s="16"/>
      <c r="I8" s="16"/>
      <c r="J8" s="2"/>
      <c r="K8" s="29">
        <f ca="1">SUM(B8:K8)</f>
        <v>0</v>
      </c>
      <c r="L8" s="2"/>
      <c r="M8" s="2"/>
      <c r="N8" s="2"/>
      <c r="O8" s="2"/>
    </row>
    <row r="9" spans="1:15" x14ac:dyDescent="0.2">
      <c r="A9" s="11" t="s">
        <v>11</v>
      </c>
      <c r="B9" s="15">
        <f>B10+B11</f>
        <v>650380.87</v>
      </c>
      <c r="C9" s="15">
        <f t="shared" ref="C9:J9" si="1">C10+C13</f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>SUM(H10:H13)</f>
        <v>0</v>
      </c>
      <c r="I9" s="15">
        <f>I13+I10</f>
        <v>0</v>
      </c>
      <c r="J9" s="15">
        <f t="shared" si="1"/>
        <v>0</v>
      </c>
      <c r="K9" s="15">
        <f>SUM(B9:J9)</f>
        <v>650380.87</v>
      </c>
      <c r="L9" s="2"/>
      <c r="M9" s="2"/>
      <c r="N9" s="27"/>
      <c r="O9" s="2"/>
    </row>
    <row r="10" spans="1:15" x14ac:dyDescent="0.2">
      <c r="A10" s="12" t="s">
        <v>6</v>
      </c>
      <c r="B10" s="20">
        <v>510526.95</v>
      </c>
      <c r="C10" s="16"/>
      <c r="D10" s="16"/>
      <c r="E10" s="16"/>
      <c r="F10" s="16"/>
      <c r="G10" s="16"/>
      <c r="H10" s="16"/>
      <c r="I10" s="16"/>
      <c r="J10" s="2"/>
      <c r="K10" s="16">
        <f>SUM(B10:J10)</f>
        <v>510526.95</v>
      </c>
      <c r="L10" s="5"/>
      <c r="M10" s="5"/>
      <c r="N10" s="28"/>
      <c r="O10" s="5"/>
    </row>
    <row r="11" spans="1:15" x14ac:dyDescent="0.2">
      <c r="A11" s="9" t="s">
        <v>16</v>
      </c>
      <c r="B11" s="20">
        <v>139853.92000000001</v>
      </c>
      <c r="C11" s="16"/>
      <c r="D11" s="16"/>
      <c r="E11" s="16"/>
      <c r="F11" s="16"/>
      <c r="G11" s="16"/>
      <c r="H11" s="16"/>
      <c r="I11" s="16"/>
      <c r="J11" s="2"/>
      <c r="K11" s="16">
        <f>SUM(B11:J11)</f>
        <v>139853.92000000001</v>
      </c>
      <c r="L11" s="5"/>
      <c r="M11" s="5"/>
      <c r="N11" s="28"/>
      <c r="O11" s="5"/>
    </row>
    <row r="12" spans="1:15" x14ac:dyDescent="0.2">
      <c r="A12" s="9" t="s">
        <v>26</v>
      </c>
      <c r="B12" s="20">
        <v>0</v>
      </c>
      <c r="C12" s="16"/>
      <c r="D12" s="16"/>
      <c r="E12" s="16"/>
      <c r="F12" s="16"/>
      <c r="G12" s="16"/>
      <c r="H12" s="16"/>
      <c r="I12" s="16"/>
      <c r="J12" s="2"/>
      <c r="K12" s="29">
        <f>SUM(B12:J12)</f>
        <v>0</v>
      </c>
      <c r="L12" s="5"/>
      <c r="M12" s="5"/>
      <c r="N12" s="28"/>
      <c r="O12" s="5"/>
    </row>
    <row r="13" spans="1:15" x14ac:dyDescent="0.2">
      <c r="A13" s="12" t="s">
        <v>21</v>
      </c>
      <c r="B13" s="20">
        <v>0</v>
      </c>
      <c r="C13" s="16"/>
      <c r="D13" s="16"/>
      <c r="E13" s="16"/>
      <c r="F13" s="16"/>
      <c r="G13" s="16"/>
      <c r="H13" s="16"/>
      <c r="I13" s="16"/>
      <c r="J13" s="2"/>
      <c r="K13" s="29">
        <f>SUM(B13:J13)</f>
        <v>0</v>
      </c>
      <c r="L13" s="2"/>
      <c r="M13" s="2"/>
      <c r="N13" s="27"/>
      <c r="O13" s="2"/>
    </row>
    <row r="14" spans="1:15" x14ac:dyDescent="0.2">
      <c r="A14" s="12"/>
      <c r="B14" s="20"/>
      <c r="C14" s="16"/>
      <c r="D14" s="16"/>
      <c r="E14" s="16"/>
      <c r="F14" s="16"/>
      <c r="G14" s="16"/>
      <c r="H14" s="16"/>
      <c r="I14" s="16"/>
      <c r="J14" s="2"/>
      <c r="K14" s="16"/>
      <c r="L14" s="2"/>
      <c r="M14" s="2"/>
      <c r="N14" s="27"/>
      <c r="O14" s="2"/>
    </row>
    <row r="15" spans="1:15" x14ac:dyDescent="0.2">
      <c r="A15" s="11" t="s">
        <v>2</v>
      </c>
      <c r="B15" s="15">
        <f t="shared" ref="B15:J15" si="2">SUM(B16:B24)</f>
        <v>2832556.2</v>
      </c>
      <c r="C15" s="15">
        <f t="shared" si="2"/>
        <v>0</v>
      </c>
      <c r="D15" s="15">
        <f t="shared" si="2"/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ref="K15:K26" si="3">SUM(B15:J15)</f>
        <v>2832556.2</v>
      </c>
      <c r="L15" s="2"/>
      <c r="M15" s="2"/>
      <c r="N15" s="27"/>
      <c r="O15" s="2"/>
    </row>
    <row r="16" spans="1:15" x14ac:dyDescent="0.2">
      <c r="A16" s="12" t="s">
        <v>14</v>
      </c>
      <c r="B16" s="20">
        <v>2039591.92</v>
      </c>
      <c r="C16" s="16"/>
      <c r="D16" s="16"/>
      <c r="E16" s="16"/>
      <c r="F16" s="16"/>
      <c r="G16" s="16"/>
      <c r="H16" s="16"/>
      <c r="I16" s="16"/>
      <c r="J16" s="2"/>
      <c r="K16" s="16">
        <f t="shared" si="3"/>
        <v>2039591.92</v>
      </c>
      <c r="L16" s="5"/>
      <c r="M16" s="5"/>
      <c r="N16" s="28"/>
      <c r="O16" s="5"/>
    </row>
    <row r="17" spans="1:15" x14ac:dyDescent="0.2">
      <c r="A17" s="12" t="s">
        <v>15</v>
      </c>
      <c r="B17" s="20">
        <v>491020.84</v>
      </c>
      <c r="C17" s="29"/>
      <c r="D17" s="16"/>
      <c r="E17" s="16"/>
      <c r="F17" s="16"/>
      <c r="G17" s="16"/>
      <c r="H17" s="16"/>
      <c r="I17" s="16"/>
      <c r="J17" s="2"/>
      <c r="K17" s="16">
        <f t="shared" si="3"/>
        <v>491020.84</v>
      </c>
      <c r="L17" s="2"/>
      <c r="M17" s="2"/>
      <c r="N17" s="27"/>
      <c r="O17" s="2"/>
    </row>
    <row r="18" spans="1:15" x14ac:dyDescent="0.2">
      <c r="A18" s="12" t="s">
        <v>19</v>
      </c>
      <c r="B18" s="44">
        <v>0</v>
      </c>
      <c r="C18" s="16"/>
      <c r="D18" s="16"/>
      <c r="E18" s="1"/>
      <c r="F18" s="16"/>
      <c r="G18" s="16"/>
      <c r="H18" s="16"/>
      <c r="I18" s="16"/>
      <c r="J18" s="2"/>
      <c r="K18" s="29">
        <f t="shared" si="3"/>
        <v>0</v>
      </c>
      <c r="L18" s="2"/>
      <c r="M18" s="2"/>
      <c r="N18" s="27"/>
      <c r="O18" s="2"/>
    </row>
    <row r="19" spans="1:15" x14ac:dyDescent="0.2">
      <c r="A19" s="12" t="s">
        <v>3</v>
      </c>
      <c r="B19" s="21">
        <v>177558.73</v>
      </c>
      <c r="C19" s="29"/>
      <c r="D19" s="16"/>
      <c r="E19" s="16"/>
      <c r="F19" s="16"/>
      <c r="G19" s="16"/>
      <c r="H19" s="16"/>
      <c r="I19" s="16"/>
      <c r="J19" s="2"/>
      <c r="K19" s="16">
        <f t="shared" si="3"/>
        <v>177558.73</v>
      </c>
      <c r="L19" s="2"/>
      <c r="M19" s="2"/>
      <c r="N19" s="27"/>
      <c r="O19" s="2"/>
    </row>
    <row r="20" spans="1:15" x14ac:dyDescent="0.2">
      <c r="A20" s="12" t="s">
        <v>4</v>
      </c>
      <c r="B20" s="19">
        <v>34.74</v>
      </c>
      <c r="C20" s="16"/>
      <c r="D20" s="16"/>
      <c r="E20" s="16"/>
      <c r="F20" s="16"/>
      <c r="G20" s="16"/>
      <c r="H20" s="16"/>
      <c r="I20" s="16"/>
      <c r="J20" s="2"/>
      <c r="K20" s="16">
        <f t="shared" si="3"/>
        <v>34.74</v>
      </c>
      <c r="L20" s="2"/>
      <c r="M20" s="36"/>
      <c r="N20" s="27"/>
      <c r="O20" s="2"/>
    </row>
    <row r="21" spans="1:15" x14ac:dyDescent="0.2">
      <c r="A21" s="12" t="s">
        <v>5</v>
      </c>
      <c r="B21" s="20">
        <v>5296.68</v>
      </c>
      <c r="C21" s="29"/>
      <c r="D21" s="16"/>
      <c r="E21" s="16"/>
      <c r="F21" s="16"/>
      <c r="G21" s="16"/>
      <c r="H21" s="16"/>
      <c r="I21" s="16"/>
      <c r="J21" s="2"/>
      <c r="K21" s="16">
        <f t="shared" si="3"/>
        <v>5296.68</v>
      </c>
      <c r="L21" s="2"/>
      <c r="M21" s="2"/>
      <c r="N21" s="27"/>
      <c r="O21" s="2"/>
    </row>
    <row r="22" spans="1:15" x14ac:dyDescent="0.2">
      <c r="A22" s="12" t="s">
        <v>13</v>
      </c>
      <c r="B22" s="20">
        <v>51579.39</v>
      </c>
      <c r="C22" s="16"/>
      <c r="D22" s="16"/>
      <c r="E22" s="16"/>
      <c r="F22" s="16"/>
      <c r="G22" s="16"/>
      <c r="H22" s="16"/>
      <c r="I22" s="16"/>
      <c r="J22" s="2"/>
      <c r="K22" s="16">
        <f t="shared" si="3"/>
        <v>51579.39</v>
      </c>
      <c r="L22" s="2"/>
      <c r="M22" s="2"/>
      <c r="N22" s="27"/>
      <c r="O22" s="2"/>
    </row>
    <row r="23" spans="1:15" x14ac:dyDescent="0.2">
      <c r="A23" s="12" t="s">
        <v>12</v>
      </c>
      <c r="B23" s="20">
        <v>67473.899999999994</v>
      </c>
      <c r="C23" s="16"/>
      <c r="D23" s="16"/>
      <c r="E23" s="16"/>
      <c r="F23" s="16"/>
      <c r="G23" s="16"/>
      <c r="H23" s="16"/>
      <c r="I23" s="16"/>
      <c r="J23" s="16"/>
      <c r="K23" s="41">
        <f t="shared" si="3"/>
        <v>67473.899999999994</v>
      </c>
      <c r="L23" s="2"/>
      <c r="M23" s="2"/>
      <c r="N23" s="27"/>
      <c r="O23" s="2"/>
    </row>
    <row r="24" spans="1:15" x14ac:dyDescent="0.2">
      <c r="A24" s="12" t="s">
        <v>20</v>
      </c>
      <c r="B24" s="29">
        <v>0</v>
      </c>
      <c r="C24" s="16"/>
      <c r="D24" s="16"/>
      <c r="E24" s="16"/>
      <c r="F24" s="16"/>
      <c r="G24" s="16"/>
      <c r="H24" s="16"/>
      <c r="I24" s="16"/>
      <c r="J24" s="16"/>
      <c r="K24" s="45">
        <f t="shared" si="3"/>
        <v>0</v>
      </c>
      <c r="L24" s="2"/>
      <c r="M24" s="2"/>
      <c r="N24" s="27"/>
      <c r="O24" s="2"/>
    </row>
    <row r="25" spans="1:15" x14ac:dyDescent="0.2">
      <c r="A25" s="11" t="s">
        <v>24</v>
      </c>
      <c r="B25" s="42"/>
      <c r="C25" s="32"/>
      <c r="D25" s="33"/>
      <c r="E25" s="42"/>
      <c r="F25" s="32"/>
      <c r="G25" s="33"/>
      <c r="H25" s="32"/>
      <c r="I25" s="32"/>
      <c r="J25" s="32"/>
      <c r="K25" s="43">
        <f t="shared" si="3"/>
        <v>0</v>
      </c>
      <c r="L25" s="2"/>
      <c r="M25" s="2"/>
      <c r="N25" s="27"/>
      <c r="O25" s="2"/>
    </row>
    <row r="26" spans="1:15" x14ac:dyDescent="0.2">
      <c r="A26" s="12" t="s">
        <v>25</v>
      </c>
      <c r="B26" s="44">
        <v>0</v>
      </c>
      <c r="C26" s="16"/>
      <c r="D26" s="2"/>
      <c r="E26" s="1"/>
      <c r="F26" s="16"/>
      <c r="G26" s="2"/>
      <c r="H26" s="16"/>
      <c r="I26" s="16"/>
      <c r="J26" s="16"/>
      <c r="K26" s="45">
        <f t="shared" si="3"/>
        <v>0</v>
      </c>
      <c r="L26" s="2"/>
      <c r="M26" s="2"/>
      <c r="N26" s="27"/>
      <c r="O26" s="2"/>
    </row>
    <row r="27" spans="1:15" x14ac:dyDescent="0.2">
      <c r="A27" s="12"/>
      <c r="B27" s="1"/>
      <c r="C27" s="16"/>
      <c r="D27" s="2"/>
      <c r="E27" s="1"/>
      <c r="F27" s="16"/>
      <c r="G27" s="2"/>
      <c r="H27" s="16"/>
      <c r="I27" s="16"/>
      <c r="J27" s="16"/>
      <c r="K27" s="41"/>
      <c r="L27" s="2"/>
      <c r="M27" s="2"/>
      <c r="N27" s="27"/>
      <c r="O27" s="2"/>
    </row>
    <row r="28" spans="1:15" x14ac:dyDescent="0.2">
      <c r="A28" s="11" t="s">
        <v>7</v>
      </c>
      <c r="B28" s="42">
        <f>SUM(B4+B9-B15)</f>
        <v>-2182175.33</v>
      </c>
      <c r="C28" s="32">
        <v>0</v>
      </c>
      <c r="D28" s="33">
        <v>0</v>
      </c>
      <c r="E28" s="42">
        <v>0</v>
      </c>
      <c r="F28" s="32">
        <v>0</v>
      </c>
      <c r="G28" s="33">
        <v>0</v>
      </c>
      <c r="H28" s="32">
        <f>H4+H9-H15</f>
        <v>0</v>
      </c>
      <c r="I28" s="32">
        <f>I4+I9-I15</f>
        <v>0</v>
      </c>
      <c r="J28" s="32">
        <v>0</v>
      </c>
      <c r="K28" s="24">
        <f>SUM(B28:J28)</f>
        <v>-2182175.33</v>
      </c>
      <c r="L28" s="2"/>
      <c r="M28" s="2"/>
      <c r="N28" s="2"/>
      <c r="O28" s="2"/>
    </row>
    <row r="29" spans="1:15" ht="13.5" thickBot="1" x14ac:dyDescent="0.25">
      <c r="A29" s="12"/>
      <c r="B29" s="23"/>
      <c r="C29" s="22"/>
      <c r="D29" s="22"/>
      <c r="E29" s="22"/>
      <c r="F29" s="22"/>
      <c r="G29" s="22"/>
      <c r="H29" s="22"/>
      <c r="I29" s="22"/>
      <c r="J29" s="22"/>
      <c r="K29" s="41"/>
      <c r="L29" s="2"/>
      <c r="M29" s="2"/>
      <c r="N29" s="2"/>
      <c r="O29" s="2"/>
    </row>
    <row r="30" spans="1:15" ht="13.5" thickBot="1" x14ac:dyDescent="0.25">
      <c r="A30" s="13" t="s">
        <v>10</v>
      </c>
      <c r="B30" s="34">
        <f t="shared" ref="B30:J30" si="4">SUM(B28)</f>
        <v>-2182175.33</v>
      </c>
      <c r="C30" s="34">
        <f>SUM(C28)</f>
        <v>0</v>
      </c>
      <c r="D30" s="34">
        <f t="shared" si="4"/>
        <v>0</v>
      </c>
      <c r="E30" s="34">
        <f t="shared" si="4"/>
        <v>0</v>
      </c>
      <c r="F30" s="34">
        <f t="shared" si="4"/>
        <v>0</v>
      </c>
      <c r="G30" s="34">
        <f t="shared" si="4"/>
        <v>0</v>
      </c>
      <c r="H30" s="34">
        <f>SUM(H28)</f>
        <v>0</v>
      </c>
      <c r="I30" s="34">
        <f>I28</f>
        <v>0</v>
      </c>
      <c r="J30" s="34">
        <f t="shared" si="4"/>
        <v>0</v>
      </c>
      <c r="K30" s="17">
        <f>K28</f>
        <v>-2182175.33</v>
      </c>
      <c r="L30" s="2"/>
      <c r="M30" s="7"/>
      <c r="N30" s="7"/>
      <c r="O30" s="7"/>
    </row>
    <row r="31" spans="1:1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39"/>
    </row>
    <row r="32" spans="1:15" x14ac:dyDescent="0.2">
      <c r="C32" s="2"/>
      <c r="D32" s="25"/>
      <c r="E32" s="2"/>
      <c r="F32" s="6"/>
      <c r="J32" s="6"/>
    </row>
    <row r="33" spans="3:10" x14ac:dyDescent="0.2">
      <c r="C33" s="2"/>
      <c r="D33" s="25"/>
      <c r="E33" s="2"/>
      <c r="J33" s="6"/>
    </row>
    <row r="34" spans="3:10" x14ac:dyDescent="0.2">
      <c r="C34" s="2"/>
      <c r="D34" s="25"/>
      <c r="E34" s="2"/>
      <c r="J34" s="6"/>
    </row>
    <row r="35" spans="3:10" x14ac:dyDescent="0.2">
      <c r="C35" s="2"/>
      <c r="D35" s="25"/>
      <c r="J35" s="6"/>
    </row>
    <row r="36" spans="3:10" x14ac:dyDescent="0.2">
      <c r="C36" s="2"/>
      <c r="D36" s="25"/>
      <c r="J36" s="6"/>
    </row>
    <row r="37" spans="3:10" ht="15.75" x14ac:dyDescent="0.2">
      <c r="D37" s="6"/>
      <c r="F37" s="40"/>
      <c r="J37" s="6"/>
    </row>
    <row r="38" spans="3:10" x14ac:dyDescent="0.2">
      <c r="D38" s="6"/>
      <c r="J38" s="6"/>
    </row>
    <row r="39" spans="3:10" ht="15.75" x14ac:dyDescent="0.2">
      <c r="D39" s="6"/>
      <c r="F39" s="40"/>
    </row>
    <row r="40" spans="3:10" ht="15.75" x14ac:dyDescent="0.2">
      <c r="D40" s="6"/>
      <c r="F40" s="40"/>
    </row>
    <row r="41" spans="3:10" ht="15.75" x14ac:dyDescent="0.2">
      <c r="F41" s="40"/>
    </row>
  </sheetData>
  <mergeCells count="1">
    <mergeCell ref="A1:K2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Eldiza Silva</cp:lastModifiedBy>
  <cp:lastPrinted>2025-07-01T13:59:31Z</cp:lastPrinted>
  <dcterms:created xsi:type="dcterms:W3CDTF">2007-08-08T11:51:49Z</dcterms:created>
  <dcterms:modified xsi:type="dcterms:W3CDTF">2025-07-01T14:00:10Z</dcterms:modified>
</cp:coreProperties>
</file>